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ictor Hugo Garcia\Google Drive\Ingressio\Base de conocimientos Ingressio 2017\Marketing\Verticales\Cadenas y Franquicias\"/>
    </mc:Choice>
  </mc:AlternateContent>
  <bookViews>
    <workbookView xWindow="0" yWindow="0" windowWidth="28800" windowHeight="11835"/>
  </bookViews>
  <sheets>
    <sheet name="IndicadoresSeguridad" sheetId="1" r:id="rId1"/>
  </sheets>
  <definedNames>
    <definedName name="_xlnm._FilterDatabase" localSheetId="0" hidden="1">#REF!</definedName>
  </definedNames>
  <calcPr calcId="152511"/>
</workbook>
</file>

<file path=xl/calcChain.xml><?xml version="1.0" encoding="utf-8"?>
<calcChain xmlns="http://schemas.openxmlformats.org/spreadsheetml/2006/main">
  <c r="F21" i="1" l="1"/>
  <c r="F20" i="1"/>
  <c r="B51" i="1" l="1"/>
  <c r="F29" i="1" l="1"/>
  <c r="F28" i="1"/>
  <c r="F31" i="1" s="1"/>
  <c r="F15" i="1"/>
  <c r="F16" i="1" s="1"/>
  <c r="F17" i="1" s="1"/>
  <c r="F30" i="1" l="1"/>
  <c r="B47" i="1"/>
  <c r="F22" i="1" l="1"/>
  <c r="F7" i="1"/>
  <c r="B10" i="1"/>
  <c r="B36" i="1" s="1"/>
  <c r="F8" i="1" l="1"/>
  <c r="F9" i="1" s="1"/>
  <c r="B76" i="1"/>
</calcChain>
</file>

<file path=xl/sharedStrings.xml><?xml version="1.0" encoding="utf-8"?>
<sst xmlns="http://schemas.openxmlformats.org/spreadsheetml/2006/main" count="82" uniqueCount="80">
  <si>
    <t>Registros de Acceso</t>
  </si>
  <si>
    <t>Asistencias calculadas</t>
  </si>
  <si>
    <t>Departamentos</t>
  </si>
  <si>
    <t>Puestos</t>
  </si>
  <si>
    <t>Perfiles de Vacaciones abiertas</t>
  </si>
  <si>
    <t>Perfiles de Vacaciones por ley laboral</t>
  </si>
  <si>
    <t>Perfil de posible tiempo extraordinario</t>
  </si>
  <si>
    <t>Usuarios de acceso a sistema</t>
  </si>
  <si>
    <t>Perfiles o Roles  de usuario</t>
  </si>
  <si>
    <t>Áreas</t>
  </si>
  <si>
    <t>Etiquetas de Justificación</t>
  </si>
  <si>
    <t>Dispositivos biométricos robustos</t>
  </si>
  <si>
    <t>Dispositivos biométricos USB</t>
  </si>
  <si>
    <t>Repostes dinámicos</t>
  </si>
  <si>
    <t>Número de empleados registrados alta/baja</t>
  </si>
  <si>
    <t>Empleados con estatus baja</t>
  </si>
  <si>
    <t>Número de empleados con estatus alta</t>
  </si>
  <si>
    <t>Asignaciones de horarios históricas</t>
  </si>
  <si>
    <t>Asignaciones de horarios activas</t>
  </si>
  <si>
    <t>Numero de horarios flexibles</t>
  </si>
  <si>
    <t>Numero de horarios especiales</t>
  </si>
  <si>
    <t>Minutos de retardo</t>
  </si>
  <si>
    <t>Permiso sin goce de sueldo</t>
  </si>
  <si>
    <t>Permiso con goce de sueldo</t>
  </si>
  <si>
    <t>Indicadores de Asistencia y Puntualidad -Cantidad-</t>
  </si>
  <si>
    <t>Horas de retardo</t>
  </si>
  <si>
    <t>Empleados con estatus alta</t>
  </si>
  <si>
    <t>Justificaciones asignadas</t>
  </si>
  <si>
    <t>Vacaciones y otras prestaciones asignadas</t>
  </si>
  <si>
    <t>Horas extra dobles autorizadas</t>
  </si>
  <si>
    <t>Horas extra triples autorizadas</t>
  </si>
  <si>
    <t>Desglose de Justificaciones y Prestaciones Laborales asignadas</t>
  </si>
  <si>
    <t>Gestion de recursos humanos</t>
  </si>
  <si>
    <t>Gestion de horarios</t>
  </si>
  <si>
    <t>Numero de justificaciones y prestaciones asignadas</t>
  </si>
  <si>
    <t>Grupos</t>
  </si>
  <si>
    <t>Empleados con incidencias calculadas</t>
  </si>
  <si>
    <t>Dispositivos biométricos Tactivo Mini</t>
  </si>
  <si>
    <t>Análisis realizado en Abril de 2018 sobre servicio Nube</t>
  </si>
  <si>
    <t>Reportes/Ventanas personalizadas</t>
  </si>
  <si>
    <t>Ausentismos injustificados</t>
  </si>
  <si>
    <t>Retardos injustificados</t>
  </si>
  <si>
    <t>Grafica de cantidades sobre indicadores Ingressio -Marzo 2018-</t>
  </si>
  <si>
    <t>Número de eventos generados en el periodo</t>
  </si>
  <si>
    <t>Grafica de cantidades de etiquetas de justificaciones y prestaciones laborales asignadas -Marzo 2018-</t>
  </si>
  <si>
    <t>Empleados Baja por periodo (Marzo)</t>
  </si>
  <si>
    <t>Tasa de Rotación</t>
  </si>
  <si>
    <t>Empleados al inicio del periodo (Marzo)</t>
  </si>
  <si>
    <t>Empleados al final del periódo (Marzo)</t>
  </si>
  <si>
    <t>índice de Rotación</t>
  </si>
  <si>
    <t>Promedio de Asignación de Horarios</t>
  </si>
  <si>
    <t>índice de Asignación de Horarios por periodo (Marzo)</t>
  </si>
  <si>
    <t>Promedio de Empleados en el periódo (Marzo)</t>
  </si>
  <si>
    <t>Total de dispositivos robustos</t>
  </si>
  <si>
    <t>Promedio de empleados asociados a dispositivos robustos</t>
  </si>
  <si>
    <t>Total de empleados asociados a robustos y USB</t>
  </si>
  <si>
    <t>Total de dispositivos móviles</t>
  </si>
  <si>
    <t>Total de empleados asociados a móviles</t>
  </si>
  <si>
    <t>Numero de horarios ordinarios</t>
  </si>
  <si>
    <t>Asignaciones de Horarios por periodo (Marzo)</t>
  </si>
  <si>
    <t>Asignaciones al iniciar periodo (Marzo)</t>
  </si>
  <si>
    <t>Ausentismo por periodo (Marzo)</t>
  </si>
  <si>
    <t>Asistencia por periodo (Marzo)</t>
  </si>
  <si>
    <t>Asignación de Horarios el final del  periodo (Marzo)</t>
  </si>
  <si>
    <t>Gestión de dispositivos biométricos</t>
  </si>
  <si>
    <t>Gestión de cuenta y personalizaciones</t>
  </si>
  <si>
    <t>Diferencia aritmética  Asistencia - Ausentismo</t>
  </si>
  <si>
    <t>Índice de ausentismo por asistencia calculada</t>
  </si>
  <si>
    <t>Posible tiempo extra calculado (Horas, decimal)</t>
  </si>
  <si>
    <t>Se tiene un promedio de 108 empleados por dispositivo biométrico  indicando un eficiente registro de acceso por punto de acceso</t>
  </si>
  <si>
    <t>º</t>
  </si>
  <si>
    <t>Scorpion</t>
  </si>
  <si>
    <t>Indicadores analíticos de Puntualidad y Asistencia para vertical de Cadenas/Franquicias</t>
  </si>
  <si>
    <t>Un indice de 44% de rotacion de personal nos indica una relacion laboral empleado/empresa muy inestable lo cual implica una gestion de altas/bajas de empleados compleja en terminos operativos</t>
  </si>
  <si>
    <t>El índice de rotación se comporta de forma inconsistente y alta, se enteiende una realcion de asignación de horario por día para cada empleado activo, esto implica una compleja gestión de Asignación de Horarios "La más lata en términos operativos para una vertical"</t>
  </si>
  <si>
    <t>Existen mas ausentismos injustificados que asistencias con una relación de 1.85 ausencias injustificadas por cada asistencia calculada al final del periodo</t>
  </si>
  <si>
    <t>Indice de Rotación de Empleados Scorpion</t>
  </si>
  <si>
    <t>Indice de Asignación de Horarios Scorpion</t>
  </si>
  <si>
    <t>Promedio de empleados por dispositivo Scorpion</t>
  </si>
  <si>
    <t>Relación de Asistencia - Ausentismo Scorpion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</si>
</sst>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8"/>
      <color theme="1"/>
      <name val="Calibri"/>
      <family val="2"/>
      <scheme val="minor"/>
    </font>
    <font>
      <sz val="8"/>
      <color rgb="FF000000"/>
      <name val="Calibri"/>
      <family val="2"/>
      <scheme val="minor"/>
    </font>
    <font>
      <sz val="8"/>
      <name val="Calibri"/>
      <family val="2"/>
      <scheme val="minor"/>
    </font>
    <font>
      <b/>
      <sz val="11"/>
      <color theme="0"/>
      <name val="Calibri"/>
      <family val="2"/>
      <scheme val="minor"/>
    </font>
    <font>
      <sz val="9"/>
      <color theme="1"/>
      <name val="Calibri"/>
      <family val="2"/>
      <scheme val="minor"/>
    </font>
    <font>
      <sz val="9"/>
      <color rgb="FF000000"/>
      <name val="Calibri"/>
      <family val="2"/>
      <scheme val="minor"/>
    </font>
    <font>
      <b/>
      <sz val="9"/>
      <color rgb="FF000000"/>
      <name val="Calibri"/>
      <family val="2"/>
      <scheme val="minor"/>
    </font>
    <font>
      <b/>
      <sz val="10"/>
      <color theme="0"/>
      <name val="Calibri"/>
      <family val="2"/>
      <scheme val="minor"/>
    </font>
    <font>
      <sz val="9"/>
      <name val="Calibri"/>
      <family val="2"/>
      <scheme val="minor"/>
    </font>
    <font>
      <b/>
      <sz val="9"/>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1"/>
      <color rgb="FFFF0000"/>
      <name val="Calibri"/>
      <family val="2"/>
      <scheme val="minor"/>
    </font>
    <font>
      <b/>
      <sz val="10"/>
      <color rgb="FFFF0000"/>
      <name val="Calibri"/>
      <family val="2"/>
      <scheme val="minor"/>
    </font>
    <font>
      <b/>
      <sz val="10"/>
      <color theme="0" tint="-0.249977111117893"/>
      <name val="Calibri"/>
      <family val="2"/>
      <scheme val="minor"/>
    </font>
    <font>
      <sz val="11"/>
      <color theme="1"/>
      <name val="Calibri"/>
      <family val="2"/>
      <scheme val="minor"/>
    </font>
    <font>
      <sz val="10"/>
      <color rgb="FFFF0000"/>
      <name val="Calibri"/>
      <family val="2"/>
      <scheme val="minor"/>
    </font>
    <font>
      <sz val="9"/>
      <color rgb="FFFF0000"/>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8"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9" fontId="19" fillId="0" borderId="0" applyFont="0" applyFill="0" applyBorder="0" applyAlignment="0" applyProtection="0"/>
  </cellStyleXfs>
  <cellXfs count="93">
    <xf numFmtId="0" fontId="0" fillId="0" borderId="0" xfId="0"/>
    <xf numFmtId="0" fontId="0" fillId="0" borderId="0" xfId="0" applyAlignment="1">
      <alignment wrapText="1"/>
    </xf>
    <xf numFmtId="0" fontId="0" fillId="0" borderId="0" xfId="0" applyAlignment="1"/>
    <xf numFmtId="0" fontId="1" fillId="0" borderId="0" xfId="0" applyFont="1" applyAlignment="1"/>
    <xf numFmtId="0" fontId="1" fillId="0" borderId="0" xfId="0" applyFont="1" applyFill="1" applyAlignment="1"/>
    <xf numFmtId="0" fontId="0" fillId="0" borderId="0" xfId="0" applyFill="1" applyAlignment="1"/>
    <xf numFmtId="0" fontId="2" fillId="0" borderId="0" xfId="0" applyFont="1" applyFill="1" applyBorder="1" applyAlignment="1">
      <alignment horizontal="left" vertical="center"/>
    </xf>
    <xf numFmtId="0" fontId="1" fillId="0" borderId="0" xfId="0" applyFont="1" applyFill="1" applyBorder="1" applyAlignment="1">
      <alignment horizontal="center" vertical="center"/>
    </xf>
    <xf numFmtId="0" fontId="6" fillId="0" borderId="1" xfId="0" applyFont="1" applyBorder="1" applyAlignment="1">
      <alignment vertical="center"/>
    </xf>
    <xf numFmtId="0" fontId="7" fillId="0" borderId="1" xfId="0" applyFont="1" applyBorder="1" applyAlignment="1">
      <alignment vertical="center" wrapText="1"/>
    </xf>
    <xf numFmtId="0" fontId="9" fillId="0" borderId="1" xfId="0"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10" fillId="0" borderId="1" xfId="0" applyFont="1" applyBorder="1" applyAlignment="1">
      <alignment horizontal="center" vertical="center"/>
    </xf>
    <xf numFmtId="0" fontId="5" fillId="0" borderId="1" xfId="0" applyFont="1" applyBorder="1" applyAlignment="1">
      <alignment horizontal="center"/>
    </xf>
    <xf numFmtId="0" fontId="7" fillId="0" borderId="1" xfId="0" applyFont="1" applyBorder="1" applyAlignment="1">
      <alignment vertical="center"/>
    </xf>
    <xf numFmtId="0" fontId="10"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3" fillId="0" borderId="0" xfId="0" quotePrefix="1" applyFont="1" applyBorder="1" applyAlignment="1">
      <alignment horizontal="left"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9" fillId="0" borderId="1" xfId="0" quotePrefix="1" applyFont="1" applyBorder="1" applyAlignment="1">
      <alignment horizontal="left" vertical="center"/>
    </xf>
    <xf numFmtId="0" fontId="5" fillId="0" borderId="1" xfId="0" applyFont="1" applyBorder="1" applyAlignment="1">
      <alignment horizontal="left" vertical="center"/>
    </xf>
    <xf numFmtId="0" fontId="5" fillId="0" borderId="1" xfId="0" quotePrefix="1" applyFont="1" applyBorder="1" applyAlignment="1">
      <alignment horizontal="left" vertical="center"/>
    </xf>
    <xf numFmtId="0" fontId="6" fillId="0" borderId="0" xfId="0" applyFont="1" applyBorder="1" applyAlignment="1">
      <alignment vertical="center"/>
    </xf>
    <xf numFmtId="0" fontId="5" fillId="0" borderId="0" xfId="0" applyFont="1" applyBorder="1" applyAlignment="1">
      <alignment horizontal="center"/>
    </xf>
    <xf numFmtId="0" fontId="9" fillId="0" borderId="1" xfId="0" applyFont="1" applyBorder="1" applyAlignment="1">
      <alignment vertical="center"/>
    </xf>
    <xf numFmtId="0" fontId="5" fillId="0" borderId="1" xfId="0" applyFont="1" applyBorder="1" applyAlignment="1"/>
    <xf numFmtId="0" fontId="6" fillId="0" borderId="2" xfId="0" applyFont="1" applyBorder="1" applyAlignment="1">
      <alignment vertical="center"/>
    </xf>
    <xf numFmtId="0" fontId="0" fillId="0" borderId="1" xfId="0" applyFill="1" applyBorder="1" applyAlignment="1">
      <alignment horizontal="center"/>
    </xf>
    <xf numFmtId="0" fontId="7" fillId="0" borderId="0" xfId="0" applyFont="1" applyBorder="1" applyAlignment="1">
      <alignment vertical="center" wrapText="1"/>
    </xf>
    <xf numFmtId="0" fontId="10" fillId="0" borderId="0" xfId="0" applyFont="1" applyBorder="1" applyAlignment="1">
      <alignment horizontal="center" vertical="center"/>
    </xf>
    <xf numFmtId="0" fontId="13" fillId="0" borderId="0" xfId="0" applyFont="1" applyBorder="1"/>
    <xf numFmtId="0" fontId="13" fillId="0" borderId="0" xfId="0" applyFont="1" applyFill="1" applyBorder="1" applyAlignment="1"/>
    <xf numFmtId="0" fontId="13" fillId="0" borderId="0" xfId="0" applyFont="1" applyFill="1" applyBorder="1"/>
    <xf numFmtId="0" fontId="14" fillId="0" borderId="0" xfId="0" applyFont="1" applyFill="1" applyBorder="1" applyAlignment="1">
      <alignment vertical="center"/>
    </xf>
    <xf numFmtId="0" fontId="13" fillId="0" borderId="0" xfId="0" applyFont="1" applyFill="1" applyBorder="1" applyAlignment="1">
      <alignment horizontal="center"/>
    </xf>
    <xf numFmtId="1" fontId="11" fillId="0" borderId="0" xfId="0" applyNumberFormat="1" applyFont="1" applyFill="1" applyBorder="1" applyAlignment="1">
      <alignment horizontal="center"/>
    </xf>
    <xf numFmtId="0" fontId="11" fillId="0" borderId="0" xfId="0" applyFont="1" applyFill="1" applyBorder="1"/>
    <xf numFmtId="0" fontId="15" fillId="0" borderId="0" xfId="0" applyFont="1" applyFill="1" applyBorder="1" applyAlignment="1">
      <alignment vertical="center"/>
    </xf>
    <xf numFmtId="0" fontId="12" fillId="0" borderId="0" xfId="0" applyFont="1" applyFill="1" applyBorder="1" applyAlignment="1">
      <alignment vertical="center"/>
    </xf>
    <xf numFmtId="9" fontId="11" fillId="0" borderId="0" xfId="0" applyNumberFormat="1" applyFont="1" applyFill="1" applyBorder="1" applyAlignment="1">
      <alignment horizontal="center"/>
    </xf>
    <xf numFmtId="0" fontId="13" fillId="0" borderId="0" xfId="0" applyFont="1"/>
    <xf numFmtId="0" fontId="8" fillId="0" borderId="0" xfId="0" applyFont="1" applyFill="1" applyAlignment="1">
      <alignment horizontal="center"/>
    </xf>
    <xf numFmtId="17" fontId="16" fillId="0" borderId="0" xfId="0" applyNumberFormat="1" applyFont="1" applyFill="1" applyAlignment="1">
      <alignment horizontal="center"/>
    </xf>
    <xf numFmtId="0" fontId="17" fillId="0" borderId="0" xfId="0" applyFont="1" applyFill="1" applyAlignment="1">
      <alignment horizontal="center"/>
    </xf>
    <xf numFmtId="0" fontId="18" fillId="0" borderId="0" xfId="0" applyFont="1" applyFill="1" applyAlignment="1">
      <alignment horizontal="left"/>
    </xf>
    <xf numFmtId="0" fontId="8" fillId="3" borderId="2" xfId="0" applyFont="1" applyFill="1" applyBorder="1" applyAlignment="1"/>
    <xf numFmtId="0" fontId="8" fillId="3" borderId="1" xfId="0" applyFont="1" applyFill="1" applyBorder="1" applyAlignment="1">
      <alignment horizontal="center"/>
    </xf>
    <xf numFmtId="0" fontId="8" fillId="3" borderId="1" xfId="0" applyFont="1" applyFill="1" applyBorder="1" applyAlignment="1"/>
    <xf numFmtId="164" fontId="0" fillId="0" borderId="0" xfId="0" applyNumberFormat="1"/>
    <xf numFmtId="0" fontId="10" fillId="0" borderId="3" xfId="0" applyFont="1" applyFill="1" applyBorder="1" applyAlignment="1">
      <alignment horizontal="center" vertical="center"/>
    </xf>
    <xf numFmtId="0" fontId="8" fillId="0" borderId="0" xfId="0" applyFont="1" applyFill="1" applyBorder="1" applyAlignment="1">
      <alignment vertical="center" readingOrder="1"/>
    </xf>
    <xf numFmtId="0" fontId="4" fillId="0" borderId="0" xfId="0" applyFont="1" applyFill="1" applyBorder="1" applyAlignment="1"/>
    <xf numFmtId="0" fontId="8" fillId="0" borderId="0" xfId="0" applyFont="1" applyFill="1" applyBorder="1" applyAlignment="1"/>
    <xf numFmtId="0" fontId="20" fillId="0" borderId="0" xfId="0" applyFont="1" applyAlignment="1">
      <alignment wrapText="1"/>
    </xf>
    <xf numFmtId="0" fontId="12" fillId="0" borderId="5" xfId="0" applyFont="1" applyFill="1" applyBorder="1" applyAlignment="1">
      <alignment vertical="center"/>
    </xf>
    <xf numFmtId="0" fontId="13" fillId="0" borderId="6" xfId="0" applyFont="1" applyBorder="1"/>
    <xf numFmtId="0" fontId="13" fillId="0" borderId="7" xfId="0" applyFont="1" applyBorder="1"/>
    <xf numFmtId="1" fontId="13" fillId="0" borderId="8" xfId="0" applyNumberFormat="1" applyFont="1" applyBorder="1"/>
    <xf numFmtId="1" fontId="13" fillId="0" borderId="8" xfId="1" applyNumberFormat="1" applyFont="1" applyBorder="1"/>
    <xf numFmtId="2" fontId="13" fillId="0" borderId="8" xfId="0" applyNumberFormat="1" applyFont="1" applyBorder="1"/>
    <xf numFmtId="0" fontId="11" fillId="0" borderId="5" xfId="0" applyFont="1" applyBorder="1"/>
    <xf numFmtId="0" fontId="0" fillId="0" borderId="6" xfId="0" applyBorder="1"/>
    <xf numFmtId="0" fontId="14" fillId="0" borderId="7" xfId="0" applyFont="1" applyFill="1" applyBorder="1" applyAlignment="1">
      <alignment vertical="center"/>
    </xf>
    <xf numFmtId="0" fontId="12" fillId="0" borderId="8" xfId="0" applyFont="1" applyFill="1" applyBorder="1" applyAlignment="1">
      <alignment vertical="center"/>
    </xf>
    <xf numFmtId="0" fontId="13" fillId="0" borderId="8" xfId="0" applyFont="1" applyBorder="1"/>
    <xf numFmtId="0" fontId="15" fillId="0" borderId="6" xfId="0" applyFont="1" applyFill="1" applyBorder="1" applyAlignment="1">
      <alignment vertical="center"/>
    </xf>
    <xf numFmtId="0" fontId="13" fillId="0" borderId="7" xfId="0" applyFont="1" applyFill="1" applyBorder="1"/>
    <xf numFmtId="0" fontId="13" fillId="0" borderId="8" xfId="0" applyFont="1" applyFill="1" applyBorder="1"/>
    <xf numFmtId="0" fontId="15" fillId="0" borderId="7" xfId="0" applyFont="1" applyFill="1" applyBorder="1" applyAlignment="1">
      <alignment vertical="center"/>
    </xf>
    <xf numFmtId="9" fontId="13" fillId="0" borderId="8" xfId="1" applyFont="1" applyBorder="1"/>
    <xf numFmtId="0" fontId="9" fillId="0" borderId="1" xfId="0" applyFont="1" applyFill="1" applyBorder="1" applyAlignment="1">
      <alignment horizontal="center" vertical="center"/>
    </xf>
    <xf numFmtId="0" fontId="0" fillId="0" borderId="1" xfId="0" applyFill="1" applyBorder="1" applyAlignment="1">
      <alignment horizontal="center" vertical="center"/>
    </xf>
    <xf numFmtId="0" fontId="15" fillId="0" borderId="8" xfId="0" applyFont="1" applyFill="1" applyBorder="1" applyAlignment="1">
      <alignment vertical="center"/>
    </xf>
    <xf numFmtId="2" fontId="14" fillId="0" borderId="8" xfId="0" applyNumberFormat="1" applyFont="1" applyFill="1" applyBorder="1" applyAlignment="1">
      <alignment vertical="center"/>
    </xf>
    <xf numFmtId="0" fontId="12" fillId="2" borderId="1" xfId="0" applyFont="1" applyFill="1" applyBorder="1" applyAlignment="1">
      <alignment horizontal="left"/>
    </xf>
    <xf numFmtId="0" fontId="12" fillId="2" borderId="1" xfId="0" applyFont="1" applyFill="1" applyBorder="1" applyAlignment="1">
      <alignment horizontal="left" wrapText="1"/>
    </xf>
    <xf numFmtId="0" fontId="8" fillId="3" borderId="4" xfId="0" applyFont="1" applyFill="1" applyBorder="1" applyAlignment="1">
      <alignment horizontal="center" vertical="center" readingOrder="1"/>
    </xf>
    <xf numFmtId="0" fontId="8" fillId="3" borderId="0" xfId="0" applyFont="1" applyFill="1" applyBorder="1" applyAlignment="1">
      <alignment horizontal="center" vertical="center" readingOrder="1"/>
    </xf>
    <xf numFmtId="0" fontId="4" fillId="3" borderId="4" xfId="0" applyFont="1" applyFill="1" applyBorder="1" applyAlignment="1">
      <alignment horizontal="center"/>
    </xf>
    <xf numFmtId="0" fontId="4" fillId="3" borderId="0" xfId="0" applyFont="1" applyFill="1" applyBorder="1" applyAlignment="1">
      <alignment horizontal="center"/>
    </xf>
    <xf numFmtId="0" fontId="8" fillId="3" borderId="0" xfId="0" applyFont="1" applyFill="1" applyBorder="1" applyAlignment="1">
      <alignment horizontal="center"/>
    </xf>
    <xf numFmtId="0" fontId="21" fillId="0" borderId="9" xfId="0" applyFont="1" applyBorder="1" applyAlignment="1">
      <alignment wrapText="1"/>
    </xf>
    <xf numFmtId="0" fontId="21" fillId="0" borderId="10" xfId="0" applyFont="1" applyBorder="1" applyAlignment="1">
      <alignment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cellXfs>
  <cellStyles count="2">
    <cellStyle name="Normal" xfId="0" builtinId="0"/>
    <cellStyle name="Porcentaje"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Radiografia de configuracion</c:v>
          </c:tx>
          <c:spPr>
            <a:solidFill>
              <a:schemeClr val="accent1"/>
            </a:solidFill>
            <a:ln w="19050">
              <a:solidFill>
                <a:schemeClr val="lt1"/>
              </a:solid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AED7-49C0-849D-75A504E9E98F}"/>
              </c:ext>
            </c:extLst>
          </c:dPt>
          <c:dPt>
            <c:idx val="1"/>
            <c:invertIfNegative val="0"/>
            <c:bubble3D val="0"/>
            <c:extLst xmlns:c16r2="http://schemas.microsoft.com/office/drawing/2015/06/chart">
              <c:ext xmlns:c16="http://schemas.microsoft.com/office/drawing/2014/chart" uri="{C3380CC4-5D6E-409C-BE32-E72D297353CC}">
                <c16:uniqueId val="{00000003-AED7-49C0-849D-75A504E9E98F}"/>
              </c:ext>
            </c:extLst>
          </c:dPt>
          <c:dPt>
            <c:idx val="2"/>
            <c:invertIfNegative val="0"/>
            <c:bubble3D val="0"/>
            <c:extLst xmlns:c16r2="http://schemas.microsoft.com/office/drawing/2015/06/chart">
              <c:ext xmlns:c16="http://schemas.microsoft.com/office/drawing/2014/chart" uri="{C3380CC4-5D6E-409C-BE32-E72D297353CC}">
                <c16:uniqueId val="{00000005-AED7-49C0-849D-75A504E9E98F}"/>
              </c:ext>
            </c:extLst>
          </c:dPt>
          <c:dPt>
            <c:idx val="3"/>
            <c:invertIfNegative val="0"/>
            <c:bubble3D val="0"/>
            <c:extLst xmlns:c16r2="http://schemas.microsoft.com/office/drawing/2015/06/chart">
              <c:ext xmlns:c16="http://schemas.microsoft.com/office/drawing/2014/chart" uri="{C3380CC4-5D6E-409C-BE32-E72D297353CC}">
                <c16:uniqueId val="{00000007-AED7-49C0-849D-75A504E9E98F}"/>
              </c:ext>
            </c:extLst>
          </c:dPt>
          <c:dPt>
            <c:idx val="4"/>
            <c:invertIfNegative val="0"/>
            <c:bubble3D val="0"/>
            <c:extLst xmlns:c16r2="http://schemas.microsoft.com/office/drawing/2015/06/chart">
              <c:ext xmlns:c16="http://schemas.microsoft.com/office/drawing/2014/chart" uri="{C3380CC4-5D6E-409C-BE32-E72D297353CC}">
                <c16:uniqueId val="{00000009-AED7-49C0-849D-75A504E9E98F}"/>
              </c:ext>
            </c:extLst>
          </c:dPt>
          <c:dPt>
            <c:idx val="5"/>
            <c:invertIfNegative val="0"/>
            <c:bubble3D val="0"/>
            <c:extLst xmlns:c16r2="http://schemas.microsoft.com/office/drawing/2015/06/chart">
              <c:ext xmlns:c16="http://schemas.microsoft.com/office/drawing/2014/chart" uri="{C3380CC4-5D6E-409C-BE32-E72D297353CC}">
                <c16:uniqueId val="{0000000B-AED7-49C0-849D-75A504E9E98F}"/>
              </c:ext>
            </c:extLst>
          </c:dPt>
          <c:dPt>
            <c:idx val="6"/>
            <c:invertIfNegative val="0"/>
            <c:bubble3D val="0"/>
            <c:extLst xmlns:c16r2="http://schemas.microsoft.com/office/drawing/2015/06/chart">
              <c:ext xmlns:c16="http://schemas.microsoft.com/office/drawing/2014/chart" uri="{C3380CC4-5D6E-409C-BE32-E72D297353CC}">
                <c16:uniqueId val="{0000000D-AED7-49C0-849D-75A504E9E98F}"/>
              </c:ext>
            </c:extLst>
          </c:dPt>
          <c:dLbls>
            <c:dLbl>
              <c:idx val="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dLbl>
              <c:idx val="6"/>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IndicadoresSeguridad!$A$38:$A$45</c:f>
              <c:strCache>
                <c:ptCount val="8"/>
                <c:pt idx="0">
                  <c:v>Asistencias calculadas</c:v>
                </c:pt>
                <c:pt idx="1">
                  <c:v>Ausentismos injustificados</c:v>
                </c:pt>
                <c:pt idx="2">
                  <c:v>Retardos injustificados</c:v>
                </c:pt>
                <c:pt idx="3">
                  <c:v>Justificaciones asignadas</c:v>
                </c:pt>
                <c:pt idx="4">
                  <c:v>Vacaciones y otras prestaciones asignadas</c:v>
                </c:pt>
                <c:pt idx="5">
                  <c:v>Posible tiempo extra calculado (Horas, decimal)</c:v>
                </c:pt>
                <c:pt idx="6">
                  <c:v>Horas extra dobles autorizadas</c:v>
                </c:pt>
                <c:pt idx="7">
                  <c:v>Horas extra triples autorizadas</c:v>
                </c:pt>
              </c:strCache>
            </c:strRef>
          </c:cat>
          <c:val>
            <c:numRef>
              <c:f>IndicadoresSeguridad!$B$38:$B$45</c:f>
              <c:numCache>
                <c:formatCode>General</c:formatCode>
                <c:ptCount val="8"/>
                <c:pt idx="0">
                  <c:v>15733</c:v>
                </c:pt>
                <c:pt idx="1">
                  <c:v>29153</c:v>
                </c:pt>
                <c:pt idx="2">
                  <c:v>230392</c:v>
                </c:pt>
                <c:pt idx="3">
                  <c:v>0</c:v>
                </c:pt>
                <c:pt idx="4">
                  <c:v>0</c:v>
                </c:pt>
                <c:pt idx="5">
                  <c:v>0</c:v>
                </c:pt>
                <c:pt idx="6">
                  <c:v>0</c:v>
                </c:pt>
                <c:pt idx="7">
                  <c:v>0</c:v>
                </c:pt>
              </c:numCache>
            </c:numRef>
          </c:val>
          <c:extLst xmlns:c16r2="http://schemas.microsoft.com/office/drawing/2015/06/chart">
            <c:ext xmlns:c16="http://schemas.microsoft.com/office/drawing/2014/chart" uri="{C3380CC4-5D6E-409C-BE32-E72D297353CC}">
              <c16:uniqueId val="{0000000E-AED7-49C0-849D-75A504E9E98F}"/>
            </c:ext>
          </c:extLst>
        </c:ser>
        <c:dLbls>
          <c:showLegendKey val="0"/>
          <c:showVal val="1"/>
          <c:showCatName val="0"/>
          <c:showSerName val="0"/>
          <c:showPercent val="0"/>
          <c:showBubbleSize val="0"/>
        </c:dLbls>
        <c:gapWidth val="75"/>
        <c:axId val="-42503488"/>
        <c:axId val="-42495328"/>
      </c:barChart>
      <c:catAx>
        <c:axId val="-4250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2495328"/>
        <c:crosses val="autoZero"/>
        <c:auto val="1"/>
        <c:lblAlgn val="ctr"/>
        <c:lblOffset val="100"/>
        <c:noMultiLvlLbl val="0"/>
      </c:catAx>
      <c:valAx>
        <c:axId val="-424953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25034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24984480676506E-2"/>
          <c:y val="0.11100595499759948"/>
          <c:w val="0.73771029953779277"/>
          <c:h val="0.8889940746093048"/>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1827-43E9-ABAA-15EEBFAD2139}"/>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827-43E9-ABAA-15EEBFAD2139}"/>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1827-43E9-ABAA-15EEBFAD2139}"/>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1827-43E9-ABAA-15EEBFAD2139}"/>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1827-43E9-ABAA-15EEBFAD2139}"/>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1827-43E9-ABAA-15EEBFAD2139}"/>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1827-43E9-ABAA-15EEBFAD2139}"/>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1827-43E9-ABAA-15EEBFAD2139}"/>
              </c:ext>
            </c:extLst>
          </c:dPt>
          <c:dLbls>
            <c:dLbl>
              <c:idx val="0"/>
              <c:layout>
                <c:manualLayout>
                  <c:x val="-0.15093652500996893"/>
                  <c:y val="-6.9595904877112029E-3"/>
                </c:manualLayout>
              </c:layou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1-1827-43E9-ABAA-15EEBFAD2139}"/>
                </c:ext>
                <c:ext xmlns:c15="http://schemas.microsoft.com/office/drawing/2012/chart" uri="{CE6537A1-D6FC-4f65-9D91-7224C49458BB}"/>
              </c:extLst>
            </c:dLbl>
            <c:dLbl>
              <c:idx val="1"/>
              <c:layout>
                <c:manualLayout>
                  <c:x val="-0.10307299104452868"/>
                  <c:y val="-4.8508986152459452E-2"/>
                </c:manualLayout>
              </c:layou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3-1827-43E9-ABAA-15EEBFAD2139}"/>
                </c:ext>
                <c:ext xmlns:c15="http://schemas.microsoft.com/office/drawing/2012/chart" uri="{CE6537A1-D6FC-4f65-9D91-7224C49458BB}"/>
              </c:extLst>
            </c:dLbl>
            <c:dLbl>
              <c:idx val="2"/>
              <c:layout>
                <c:manualLayout>
                  <c:x val="-1.2832629293487005E-2"/>
                  <c:y val="-4.5541142851629801E-2"/>
                </c:manualLayout>
              </c:layou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5-1827-43E9-ABAA-15EEBFAD2139}"/>
                </c:ext>
                <c:ext xmlns:c15="http://schemas.microsoft.com/office/drawing/2012/chart" uri="{CE6537A1-D6FC-4f65-9D91-7224C49458BB}"/>
              </c:extLst>
            </c:dLbl>
            <c:dLbl>
              <c:idx val="3"/>
              <c:layout>
                <c:manualLayout>
                  <c:x val="2.3199722176720578E-2"/>
                  <c:y val="-2.1732298399421458E-2"/>
                </c:manualLayout>
              </c:layou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7-1827-43E9-ABAA-15EEBFAD2139}"/>
                </c:ext>
                <c:ext xmlns:c15="http://schemas.microsoft.com/office/drawing/2012/chart" uri="{CE6537A1-D6FC-4f65-9D91-7224C49458BB}"/>
              </c:extLst>
            </c:dLbl>
            <c:dLbl>
              <c:idx val="4"/>
              <c:layout>
                <c:manualLayout>
                  <c:x val="0.20631262589857313"/>
                  <c:y val="-1.2223006594819596E-2"/>
                </c:manualLayout>
              </c:layou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9-1827-43E9-ABAA-15EEBFAD2139}"/>
                </c:ext>
                <c:ext xmlns:c15="http://schemas.microsoft.com/office/drawing/2012/chart" uri="{CE6537A1-D6FC-4f65-9D91-7224C49458BB}"/>
              </c:extLst>
            </c:dLbl>
            <c:dLbl>
              <c:idx val="5"/>
              <c:layout>
                <c:manualLayout>
                  <c:x val="5.8453500569360849E-2"/>
                  <c:y val="2.4163146398344184E-2"/>
                </c:manualLayout>
              </c:layou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B-1827-43E9-ABAA-15EEBFAD2139}"/>
                </c:ext>
                <c:ext xmlns:c15="http://schemas.microsoft.com/office/drawing/2012/chart" uri="{CE6537A1-D6FC-4f65-9D91-7224C49458BB}"/>
              </c:extLst>
            </c:dLbl>
            <c:dLbl>
              <c:idx val="6"/>
              <c:layout>
                <c:manualLayout>
                  <c:x val="9.3788983926825081E-2"/>
                  <c:y val="8.2520125520599091E-2"/>
                </c:manualLayout>
              </c:layout>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D-1827-43E9-ABAA-15EEBFAD2139}"/>
                </c:ext>
                <c:ext xmlns:c15="http://schemas.microsoft.com/office/drawing/2012/chart" uri="{CE6537A1-D6FC-4f65-9D91-7224C49458BB}"/>
              </c:extLst>
            </c:dLbl>
            <c:dLbl>
              <c:idx val="7"/>
              <c:layout>
                <c:manualLayout>
                  <c:x val="3.4402278024175989E-2"/>
                  <c:y val="-0.32084442921771733"/>
                </c:manualLayout>
              </c:layout>
              <c:tx>
                <c:rich>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fld id="{E6579701-7FA5-41F5-8BCF-6E614298D7F3}" type="CATEGORYNAME">
                      <a:rPr lang="en-US" b="1">
                        <a:solidFill>
                          <a:schemeClr val="bg1"/>
                        </a:solidFill>
                      </a:rPr>
                      <a:pPr>
                        <a:defRPr b="1">
                          <a:solidFill>
                            <a:schemeClr val="bg1"/>
                          </a:solidFill>
                        </a:defRPr>
                      </a:pPr>
                      <a:t>[NOMBRE DE CATEGORÍA]</a:t>
                    </a:fld>
                    <a:r>
                      <a:rPr lang="en-US" b="1" baseline="0">
                        <a:solidFill>
                          <a:schemeClr val="bg1"/>
                        </a:solidFill>
                      </a:rPr>
                      <a:t>, </a:t>
                    </a:r>
                    <a:fld id="{3C911EDB-AE3A-4191-BC54-59374B646978}" type="VALUE">
                      <a:rPr lang="en-US" b="1" baseline="0">
                        <a:solidFill>
                          <a:schemeClr val="bg1"/>
                        </a:solidFill>
                      </a:rPr>
                      <a:pPr>
                        <a:defRPr b="1">
                          <a:solidFill>
                            <a:schemeClr val="bg1"/>
                          </a:solidFill>
                        </a:defRPr>
                      </a:pPr>
                      <a:t>[VALOR]</a:t>
                    </a:fld>
                    <a:r>
                      <a:rPr lang="en-US" b="1" baseline="0">
                        <a:solidFill>
                          <a:schemeClr val="bg1"/>
                        </a:solidFill>
                      </a:rPr>
                      <a:t>, </a:t>
                    </a:r>
                    <a:fld id="{4CE01C24-8A2E-4A80-B72F-670F5EDA2510}" type="PERCENTAGE">
                      <a:rPr lang="en-US" b="1" baseline="0">
                        <a:solidFill>
                          <a:schemeClr val="bg1"/>
                        </a:solidFill>
                      </a:rPr>
                      <a:pPr>
                        <a:defRPr b="1">
                          <a:solidFill>
                            <a:schemeClr val="bg1"/>
                          </a:solidFill>
                        </a:defRPr>
                      </a:pPr>
                      <a:t>[PORCENTAJE]</a:t>
                    </a:fld>
                    <a:endParaRPr lang="en-US" b="1"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es-MX"/>
                </a:p>
              </c:txPr>
              <c:showLegendKey val="0"/>
              <c:showVal val="1"/>
              <c:showCatName val="1"/>
              <c:showSerName val="0"/>
              <c:showPercent val="1"/>
              <c:showBubbleSize val="0"/>
              <c:extLst xmlns:c16r2="http://schemas.microsoft.com/office/drawing/2015/06/chart">
                <c:ext xmlns:c16="http://schemas.microsoft.com/office/drawing/2014/chart" uri="{C3380CC4-5D6E-409C-BE32-E72D297353CC}">
                  <c16:uniqueId val="{0000000F-1827-43E9-ABAA-15EEBFAD2139}"/>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numRef>
              <c:f>IndicadoresSeguridad!$A$71:$A$75</c:f>
              <c:numCache>
                <c:formatCode>General</c:formatCode>
                <c:ptCount val="5"/>
              </c:numCache>
            </c:numRef>
          </c:cat>
          <c:val>
            <c:numRef>
              <c:f>IndicadoresSeguridad!$B$71:$B$75</c:f>
              <c:numCache>
                <c:formatCode>General</c:formatCode>
                <c:ptCount val="5"/>
              </c:numCache>
            </c:numRef>
          </c:val>
          <c:extLst xmlns:c16r2="http://schemas.microsoft.com/office/drawing/2015/06/chart">
            <c:ext xmlns:c16="http://schemas.microsoft.com/office/drawing/2014/chart" uri="{C3380CC4-5D6E-409C-BE32-E72D297353CC}">
              <c16:uniqueId val="{00000010-1827-43E9-ABAA-15EEBFAD2139}"/>
            </c:ext>
          </c:extLst>
        </c:ser>
        <c:dLbls>
          <c:showLegendKey val="0"/>
          <c:showVal val="1"/>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18321</xdr:colOff>
      <xdr:row>35</xdr:row>
      <xdr:rowOff>36636</xdr:rowOff>
    </xdr:from>
    <xdr:to>
      <xdr:col>6</xdr:col>
      <xdr:colOff>732694</xdr:colOff>
      <xdr:row>51</xdr:row>
      <xdr:rowOff>21982</xdr:rowOff>
    </xdr:to>
    <xdr:graphicFrame macro="">
      <xdr:nvGraphicFramePr>
        <xdr:cNvPr id="7" name="Chart 6">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21980</xdr:colOff>
      <xdr:row>70</xdr:row>
      <xdr:rowOff>14651</xdr:rowOff>
    </xdr:from>
    <xdr:to>
      <xdr:col>6</xdr:col>
      <xdr:colOff>725366</xdr:colOff>
      <xdr:row>92</xdr:row>
      <xdr:rowOff>164523</xdr:rowOff>
    </xdr:to>
    <xdr:graphicFrame macro="">
      <xdr:nvGraphicFramePr>
        <xdr:cNvPr id="8" name="Chart 7">
          <a:extLst>
            <a:ext uri="{FF2B5EF4-FFF2-40B4-BE49-F238E27FC236}">
              <a16:creationId xmlns:a16="http://schemas.microsoft.com/office/drawing/2014/main" xmlns=""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21979</xdr:colOff>
      <xdr:row>1</xdr:row>
      <xdr:rowOff>21980</xdr:rowOff>
    </xdr:from>
    <xdr:to>
      <xdr:col>15</xdr:col>
      <xdr:colOff>732693</xdr:colOff>
      <xdr:row>7</xdr:row>
      <xdr:rowOff>7327</xdr:rowOff>
    </xdr:to>
    <xdr:sp macro="" textlink="">
      <xdr:nvSpPr>
        <xdr:cNvPr id="2" name="CuadroTexto 1">
          <a:extLst>
            <a:ext uri="{FF2B5EF4-FFF2-40B4-BE49-F238E27FC236}">
              <a16:creationId xmlns:a16="http://schemas.microsoft.com/office/drawing/2014/main" xmlns="" id="{2935FDF4-1612-4D5F-9694-A0252483FA57}"/>
            </a:ext>
          </a:extLst>
        </xdr:cNvPr>
        <xdr:cNvSpPr txBox="1"/>
      </xdr:nvSpPr>
      <xdr:spPr>
        <a:xfrm>
          <a:off x="12045460" y="212480"/>
          <a:ext cx="6806714" cy="1135674"/>
        </a:xfrm>
        <a:prstGeom prst="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p>
          <a:r>
            <a:rPr lang="es-MX" sz="1100" b="1" baseline="0">
              <a:solidFill>
                <a:schemeClr val="bg1"/>
              </a:solidFill>
            </a:rPr>
            <a:t>Conclusión (A)</a:t>
          </a:r>
        </a:p>
        <a:p>
          <a:endParaRPr lang="es-MX" sz="1100" baseline="0"/>
        </a:p>
        <a:p>
          <a:r>
            <a:rPr lang="es-MX" sz="1100" baseline="0"/>
            <a:t>Gestión de catálogos de estructura organizacional estandar orientada a la gestion de Grupos como sucursales  de la organizacion:</a:t>
          </a:r>
        </a:p>
        <a:p>
          <a:r>
            <a:rPr lang="es-MX" sz="1100" baseline="0"/>
            <a:t>- Sucursales			Grupos</a:t>
          </a:r>
        </a:p>
        <a:p>
          <a:pPr marL="0" marR="0" lvl="0" indent="0" defTabSz="914400" eaLnBrk="1" fontAlgn="auto" latinLnBrk="0" hangingPunct="1">
            <a:lnSpc>
              <a:spcPct val="100000"/>
            </a:lnSpc>
            <a:spcBef>
              <a:spcPts val="0"/>
            </a:spcBef>
            <a:spcAft>
              <a:spcPts val="0"/>
            </a:spcAft>
            <a:buClrTx/>
            <a:buSzTx/>
            <a:buFontTx/>
            <a:buNone/>
            <a:tabLst/>
            <a:defRPr/>
          </a:pPr>
          <a:r>
            <a:rPr lang="es-MX" sz="1100" baseline="0">
              <a:solidFill>
                <a:schemeClr val="lt1"/>
              </a:solidFill>
              <a:effectLst/>
              <a:latin typeface="+mn-lt"/>
              <a:ea typeface="+mn-ea"/>
              <a:cs typeface="+mn-cs"/>
            </a:rPr>
            <a:t>- Estructura corporativa estandar	Áreas/</a:t>
          </a:r>
          <a:r>
            <a:rPr lang="es-MX" sz="1100" baseline="0"/>
            <a:t>Departamentos/Puestos	</a:t>
          </a:r>
        </a:p>
      </xdr:txBody>
    </xdr:sp>
    <xdr:clientData/>
  </xdr:twoCellAnchor>
  <xdr:twoCellAnchor>
    <xdr:from>
      <xdr:col>7</xdr:col>
      <xdr:colOff>21982</xdr:colOff>
      <xdr:row>7</xdr:row>
      <xdr:rowOff>29307</xdr:rowOff>
    </xdr:from>
    <xdr:to>
      <xdr:col>15</xdr:col>
      <xdr:colOff>732693</xdr:colOff>
      <xdr:row>13</xdr:row>
      <xdr:rowOff>183173</xdr:rowOff>
    </xdr:to>
    <xdr:sp macro="" textlink="">
      <xdr:nvSpPr>
        <xdr:cNvPr id="9" name="CuadroTexto 8">
          <a:extLst>
            <a:ext uri="{FF2B5EF4-FFF2-40B4-BE49-F238E27FC236}">
              <a16:creationId xmlns:a16="http://schemas.microsoft.com/office/drawing/2014/main" xmlns="" id="{FA535971-CBF7-4173-8EE3-4471EC757D70}"/>
            </a:ext>
          </a:extLst>
        </xdr:cNvPr>
        <xdr:cNvSpPr txBox="1"/>
      </xdr:nvSpPr>
      <xdr:spPr>
        <a:xfrm>
          <a:off x="12045463" y="1370134"/>
          <a:ext cx="6806711" cy="1487366"/>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baseline="0">
              <a:solidFill>
                <a:schemeClr val="bg1"/>
              </a:solidFill>
              <a:effectLst/>
              <a:latin typeface="+mn-lt"/>
              <a:ea typeface="+mn-ea"/>
              <a:cs typeface="+mn-cs"/>
            </a:rPr>
            <a:t>Conclusión (B)</a:t>
          </a:r>
        </a:p>
        <a:p>
          <a:pPr marL="0" marR="0" lvl="0" indent="0" defTabSz="914400" eaLnBrk="1" fontAlgn="auto" latinLnBrk="0" hangingPunct="1">
            <a:lnSpc>
              <a:spcPct val="100000"/>
            </a:lnSpc>
            <a:spcBef>
              <a:spcPts val="0"/>
            </a:spcBef>
            <a:spcAft>
              <a:spcPts val="0"/>
            </a:spcAft>
            <a:buClrTx/>
            <a:buSzTx/>
            <a:buFontTx/>
            <a:buNone/>
            <a:tabLst/>
            <a:defRPr/>
          </a:pPr>
          <a:endParaRPr lang="es-MX">
            <a:solidFill>
              <a:schemeClr val="bg1"/>
            </a:solidFill>
            <a:effectLst/>
          </a:endParaRPr>
        </a:p>
        <a:p>
          <a:r>
            <a:rPr lang="es-MX" sz="1100">
              <a:solidFill>
                <a:schemeClr val="lt1"/>
              </a:solidFill>
              <a:effectLst/>
              <a:latin typeface="+mn-lt"/>
              <a:ea typeface="+mn-ea"/>
              <a:cs typeface="+mn-cs"/>
            </a:rPr>
            <a:t>La gestión de horarios o turnos está regida por una lógica de perfil  de horarios ordinarios con horas de entrada y salida fija acompañado de una relación de asignación de horarios muy versátil de asignación de horario por día para cada empleado activo.</a:t>
          </a:r>
        </a:p>
        <a:p>
          <a:r>
            <a:rPr lang="es-MX" sz="1100" b="1">
              <a:solidFill>
                <a:schemeClr val="lt1"/>
              </a:solidFill>
              <a:effectLst/>
              <a:latin typeface="+mn-lt"/>
              <a:ea typeface="+mn-ea"/>
              <a:cs typeface="+mn-cs"/>
            </a:rPr>
            <a:t>Esta alta rotación de horarios implica un trabajo a nivel operativo del proceso muy complejo por lo cual se debe recomendar un complemento de desarrollo para adaptar su proceso administrativo de planificación de asignación de horarios al proceso de asignación de horarios por plantilla en Ingressio.</a:t>
          </a:r>
        </a:p>
      </xdr:txBody>
    </xdr:sp>
    <xdr:clientData/>
  </xdr:twoCellAnchor>
  <xdr:twoCellAnchor>
    <xdr:from>
      <xdr:col>7</xdr:col>
      <xdr:colOff>14653</xdr:colOff>
      <xdr:row>14</xdr:row>
      <xdr:rowOff>14651</xdr:rowOff>
    </xdr:from>
    <xdr:to>
      <xdr:col>15</xdr:col>
      <xdr:colOff>725366</xdr:colOff>
      <xdr:row>23</xdr:row>
      <xdr:rowOff>7327</xdr:rowOff>
    </xdr:to>
    <xdr:sp macro="" textlink="">
      <xdr:nvSpPr>
        <xdr:cNvPr id="3" name="CuadroTexto 2"/>
        <xdr:cNvSpPr txBox="1"/>
      </xdr:nvSpPr>
      <xdr:spPr>
        <a:xfrm>
          <a:off x="12038134" y="2879478"/>
          <a:ext cx="6806713" cy="1853714"/>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baseline="0">
              <a:solidFill>
                <a:schemeClr val="bg1"/>
              </a:solidFill>
              <a:effectLst/>
              <a:latin typeface="+mn-lt"/>
              <a:ea typeface="+mn-ea"/>
              <a:cs typeface="+mn-cs"/>
            </a:rPr>
            <a:t>Conclusión (C)</a:t>
          </a:r>
          <a:endParaRPr lang="es-MX">
            <a:solidFill>
              <a:schemeClr val="bg1"/>
            </a:solidFill>
            <a:effectLst/>
          </a:endParaRPr>
        </a:p>
        <a:p>
          <a:endParaRPr lang="es-MX" sz="1100">
            <a:solidFill>
              <a:schemeClr val="bg1"/>
            </a:solidFill>
            <a:effectLst/>
            <a:latin typeface="+mn-lt"/>
            <a:ea typeface="+mn-ea"/>
            <a:cs typeface="+mn-cs"/>
          </a:endParaRPr>
        </a:p>
        <a:p>
          <a:r>
            <a:rPr lang="es-MX" sz="1100">
              <a:solidFill>
                <a:schemeClr val="lt1"/>
              </a:solidFill>
              <a:effectLst/>
              <a:latin typeface="+mn-lt"/>
              <a:ea typeface="+mn-ea"/>
              <a:cs typeface="+mn-cs"/>
            </a:rPr>
            <a:t>En base al entendimiento de las reglas estándar de operación del personal en sucursales con las siguientes reglas:</a:t>
          </a:r>
        </a:p>
        <a:p>
          <a:pPr lvl="0"/>
          <a:r>
            <a:rPr lang="es-MX" sz="1100">
              <a:solidFill>
                <a:schemeClr val="lt1"/>
              </a:solidFill>
              <a:effectLst/>
              <a:latin typeface="+mn-lt"/>
              <a:ea typeface="+mn-ea"/>
              <a:cs typeface="+mn-cs"/>
            </a:rPr>
            <a:t>- Bajo número de empleados</a:t>
          </a:r>
        </a:p>
        <a:p>
          <a:pPr lvl="0"/>
          <a:r>
            <a:rPr lang="es-MX" sz="1100">
              <a:solidFill>
                <a:schemeClr val="lt1"/>
              </a:solidFill>
              <a:effectLst/>
              <a:latin typeface="+mn-lt"/>
              <a:ea typeface="+mn-ea"/>
              <a:cs typeface="+mn-cs"/>
            </a:rPr>
            <a:t>- Reconociendo biométrico pro huella dactilar funcional</a:t>
          </a:r>
        </a:p>
        <a:p>
          <a:pPr lvl="0"/>
          <a:r>
            <a:rPr lang="es-MX" sz="1100">
              <a:solidFill>
                <a:schemeClr val="lt1"/>
              </a:solidFill>
              <a:effectLst/>
              <a:latin typeface="+mn-lt"/>
              <a:ea typeface="+mn-ea"/>
              <a:cs typeface="+mn-cs"/>
            </a:rPr>
            <a:t>- Dispersión geográfica de sucursales</a:t>
          </a:r>
        </a:p>
        <a:p>
          <a:pPr lvl="0"/>
          <a:r>
            <a:rPr lang="es-MX" sz="1100">
              <a:solidFill>
                <a:schemeClr val="lt1"/>
              </a:solidFill>
              <a:effectLst/>
              <a:latin typeface="+mn-lt"/>
              <a:ea typeface="+mn-ea"/>
              <a:cs typeface="+mn-cs"/>
            </a:rPr>
            <a:t>- Sucursales sin salida a internet garantizada</a:t>
          </a:r>
        </a:p>
        <a:p>
          <a:pPr lvl="0"/>
          <a:endParaRPr lang="es-MX" sz="1100">
            <a:solidFill>
              <a:schemeClr val="lt1"/>
            </a:solidFill>
            <a:effectLst/>
            <a:latin typeface="+mn-lt"/>
            <a:ea typeface="+mn-ea"/>
            <a:cs typeface="+mn-cs"/>
          </a:endParaRPr>
        </a:p>
        <a:p>
          <a:r>
            <a:rPr lang="es-MX" sz="1100">
              <a:solidFill>
                <a:schemeClr val="lt1"/>
              </a:solidFill>
              <a:effectLst/>
              <a:latin typeface="+mn-lt"/>
              <a:ea typeface="+mn-ea"/>
              <a:cs typeface="+mn-cs"/>
            </a:rPr>
            <a:t>Se sugiere el proponer por costo/beneficio equipos biométricos USB o en su defecto lectores Stand Alone de gama económica de la marca ZK. "No se decta alguna restriccion con respecto al tipo de autentificacion a poder utilizar"</a:t>
          </a:r>
        </a:p>
      </xdr:txBody>
    </xdr:sp>
    <xdr:clientData/>
  </xdr:twoCellAnchor>
  <xdr:twoCellAnchor>
    <xdr:from>
      <xdr:col>7</xdr:col>
      <xdr:colOff>5861</xdr:colOff>
      <xdr:row>23</xdr:row>
      <xdr:rowOff>35169</xdr:rowOff>
    </xdr:from>
    <xdr:to>
      <xdr:col>15</xdr:col>
      <xdr:colOff>716575</xdr:colOff>
      <xdr:row>28</xdr:row>
      <xdr:rowOff>161192</xdr:rowOff>
    </xdr:to>
    <xdr:sp macro="" textlink="">
      <xdr:nvSpPr>
        <xdr:cNvPr id="11" name="CuadroTexto 10"/>
        <xdr:cNvSpPr txBox="1"/>
      </xdr:nvSpPr>
      <xdr:spPr>
        <a:xfrm>
          <a:off x="12029342" y="4761034"/>
          <a:ext cx="6806714" cy="1225062"/>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100" b="1" baseline="0">
              <a:solidFill>
                <a:schemeClr val="bg1"/>
              </a:solidFill>
              <a:effectLst/>
              <a:latin typeface="+mn-lt"/>
              <a:ea typeface="+mn-ea"/>
              <a:cs typeface="+mn-cs"/>
            </a:rPr>
            <a:t>Conclusión (D)</a:t>
          </a:r>
          <a:endParaRPr lang="es-MX">
            <a:solidFill>
              <a:schemeClr val="bg1"/>
            </a:solidFill>
            <a:effectLst/>
          </a:endParaRPr>
        </a:p>
        <a:p>
          <a:endParaRPr lang="es-MX" sz="1100">
            <a:solidFill>
              <a:schemeClr val="bg1"/>
            </a:solidFill>
            <a:effectLst/>
            <a:latin typeface="+mn-lt"/>
            <a:ea typeface="+mn-ea"/>
            <a:cs typeface="+mn-cs"/>
          </a:endParaRPr>
        </a:p>
        <a:p>
          <a:r>
            <a:rPr lang="es-MX" sz="1100">
              <a:solidFill>
                <a:schemeClr val="bg1"/>
              </a:solidFill>
              <a:effectLst/>
              <a:latin typeface="+mn-lt"/>
              <a:ea typeface="+mn-ea"/>
              <a:cs typeface="+mn-cs"/>
            </a:rPr>
            <a:t>No se</a:t>
          </a:r>
          <a:r>
            <a:rPr lang="es-MX" sz="1100" baseline="0">
              <a:solidFill>
                <a:schemeClr val="bg1"/>
              </a:solidFill>
              <a:effectLst/>
              <a:latin typeface="+mn-lt"/>
              <a:ea typeface="+mn-ea"/>
              <a:cs typeface="+mn-cs"/>
            </a:rPr>
            <a:t> genera carga de operación y calculo con respecto a temas de prestaciones laborales y justificaciones lo cual puede deberse a situaciones ajenas al alcancen de las soluciones Ingressio, por lo cual se debe sugerir la interacciono sistemas de nomina y recursos humanos de manera semi y automatizada mediante la salida de información por reporteo tradicional, plantillas de nomina personalizadas y WEB Services.</a:t>
          </a:r>
          <a:endParaRPr lang="es-MX" sz="1100">
            <a:solidFill>
              <a:schemeClr val="bg1"/>
            </a:solidFill>
            <a:effectLst/>
            <a:latin typeface="+mn-lt"/>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tabSelected="1" topLeftCell="A7" zoomScale="130" zoomScaleNormal="130" workbookViewId="0">
      <selection activeCell="D25" sqref="D25"/>
    </sheetView>
  </sheetViews>
  <sheetFormatPr baseColWidth="10" defaultColWidth="11.42578125" defaultRowHeight="15" x14ac:dyDescent="0.25"/>
  <cols>
    <col min="1" max="1" width="36.7109375" customWidth="1"/>
    <col min="2" max="2" width="12.42578125" customWidth="1"/>
    <col min="3" max="3" width="11.85546875" bestFit="1" customWidth="1"/>
    <col min="4" max="4" width="11.42578125" customWidth="1"/>
    <col min="5" max="5" width="51.7109375" customWidth="1"/>
    <col min="6" max="6" width="44.7109375" customWidth="1"/>
    <col min="7" max="14" width="11.42578125" customWidth="1"/>
  </cols>
  <sheetData>
    <row r="1" spans="1:15" x14ac:dyDescent="0.25">
      <c r="A1" s="86" t="s">
        <v>72</v>
      </c>
      <c r="B1" s="86"/>
      <c r="C1" s="86"/>
      <c r="D1" s="86"/>
      <c r="E1" s="86"/>
      <c r="F1" s="86"/>
      <c r="G1" s="86"/>
      <c r="H1" s="58"/>
      <c r="I1" s="58"/>
      <c r="J1" s="58"/>
      <c r="K1" s="58"/>
      <c r="L1" s="58"/>
    </row>
    <row r="2" spans="1:15" ht="15.75" thickBot="1" x14ac:dyDescent="0.3">
      <c r="A2" s="50" t="s">
        <v>38</v>
      </c>
      <c r="B2" s="48"/>
      <c r="C2" s="49"/>
      <c r="D2" s="47"/>
      <c r="E2" s="47"/>
      <c r="F2" s="47"/>
      <c r="G2" s="47"/>
      <c r="H2" s="47"/>
      <c r="I2" s="47"/>
      <c r="J2" s="46"/>
      <c r="K2" s="46"/>
      <c r="L2" s="46"/>
    </row>
    <row r="3" spans="1:15" x14ac:dyDescent="0.25">
      <c r="A3" s="51" t="s">
        <v>32</v>
      </c>
      <c r="B3" s="52" t="s">
        <v>71</v>
      </c>
      <c r="C3" s="52"/>
      <c r="D3" s="37"/>
      <c r="E3" s="60" t="s">
        <v>76</v>
      </c>
      <c r="F3" s="71"/>
      <c r="G3" s="37"/>
      <c r="H3" s="38"/>
      <c r="I3" s="37"/>
      <c r="J3" s="37"/>
      <c r="K3" s="37"/>
      <c r="L3" s="37"/>
    </row>
    <row r="4" spans="1:15" x14ac:dyDescent="0.25">
      <c r="A4" s="32" t="s">
        <v>9</v>
      </c>
      <c r="B4" s="24">
        <v>88</v>
      </c>
      <c r="C4" s="14"/>
      <c r="D4" s="39"/>
      <c r="E4" s="68" t="s">
        <v>45</v>
      </c>
      <c r="F4" s="78">
        <v>950</v>
      </c>
      <c r="G4" s="40"/>
      <c r="H4" s="38"/>
      <c r="I4" s="39"/>
      <c r="J4" s="39"/>
      <c r="K4" s="39"/>
      <c r="L4" s="40"/>
    </row>
    <row r="5" spans="1:15" x14ac:dyDescent="0.25">
      <c r="A5" s="32" t="s">
        <v>2</v>
      </c>
      <c r="B5" s="24">
        <v>164</v>
      </c>
      <c r="C5" s="14"/>
      <c r="D5" s="39"/>
      <c r="E5" s="72" t="s">
        <v>47</v>
      </c>
      <c r="F5" s="73">
        <v>2179</v>
      </c>
      <c r="G5" s="40"/>
      <c r="H5" s="38"/>
      <c r="I5" s="39"/>
      <c r="J5" s="39"/>
      <c r="K5" s="39"/>
      <c r="L5" s="40"/>
      <c r="O5" s="54"/>
    </row>
    <row r="6" spans="1:15" x14ac:dyDescent="0.25">
      <c r="A6" s="32" t="s">
        <v>3</v>
      </c>
      <c r="B6" s="24">
        <v>57</v>
      </c>
      <c r="C6" s="14"/>
      <c r="D6" s="39"/>
      <c r="E6" s="62" t="s">
        <v>48</v>
      </c>
      <c r="F6" s="73">
        <v>2179</v>
      </c>
      <c r="G6" s="40"/>
      <c r="H6" s="38"/>
      <c r="I6" s="37"/>
      <c r="J6" s="37"/>
      <c r="K6" s="37"/>
      <c r="L6" s="41"/>
    </row>
    <row r="7" spans="1:15" x14ac:dyDescent="0.25">
      <c r="A7" s="32" t="s">
        <v>35</v>
      </c>
      <c r="B7" s="24">
        <v>114</v>
      </c>
      <c r="C7" s="14"/>
      <c r="D7" s="39"/>
      <c r="E7" s="62" t="s">
        <v>52</v>
      </c>
      <c r="F7" s="65">
        <f>(F5+F6)/2</f>
        <v>2179</v>
      </c>
      <c r="G7" s="40"/>
      <c r="H7" s="38"/>
      <c r="I7" s="42"/>
      <c r="J7" s="42"/>
      <c r="K7" s="42"/>
      <c r="L7" s="41"/>
    </row>
    <row r="8" spans="1:15" x14ac:dyDescent="0.25">
      <c r="A8" s="32" t="s">
        <v>14</v>
      </c>
      <c r="B8" s="24">
        <v>13301</v>
      </c>
      <c r="C8" s="14"/>
      <c r="D8" s="39"/>
      <c r="E8" s="68" t="s">
        <v>49</v>
      </c>
      <c r="F8" s="79">
        <f>F4/F7</f>
        <v>0.43597980725103258</v>
      </c>
      <c r="G8" s="40"/>
      <c r="H8" s="38"/>
      <c r="I8" s="38"/>
      <c r="J8" s="38"/>
      <c r="K8" s="38"/>
      <c r="L8" s="38"/>
    </row>
    <row r="9" spans="1:15" x14ac:dyDescent="0.25">
      <c r="A9" s="32" t="s">
        <v>15</v>
      </c>
      <c r="B9" s="12">
        <v>11122</v>
      </c>
      <c r="C9" s="11"/>
      <c r="D9" s="39"/>
      <c r="E9" s="72" t="s">
        <v>46</v>
      </c>
      <c r="F9" s="75">
        <f>F8</f>
        <v>0.43597980725103258</v>
      </c>
      <c r="H9" s="38"/>
      <c r="I9" s="37"/>
      <c r="J9" s="37"/>
      <c r="K9" s="37"/>
      <c r="L9" s="37"/>
    </row>
    <row r="10" spans="1:15" ht="30" customHeight="1" thickBot="1" x14ac:dyDescent="0.3">
      <c r="A10" s="32" t="s">
        <v>16</v>
      </c>
      <c r="B10" s="76">
        <f>B8-B9</f>
        <v>2179</v>
      </c>
      <c r="C10" s="10"/>
      <c r="D10" s="39"/>
      <c r="E10" s="89" t="s">
        <v>73</v>
      </c>
      <c r="F10" s="90"/>
      <c r="G10" s="40"/>
      <c r="H10" s="38"/>
      <c r="I10" s="39"/>
      <c r="J10" s="39"/>
      <c r="K10" s="39"/>
      <c r="L10" s="40"/>
    </row>
    <row r="11" spans="1:15" x14ac:dyDescent="0.25">
      <c r="A11" s="53" t="s">
        <v>33</v>
      </c>
      <c r="B11" s="77"/>
      <c r="C11" s="33"/>
      <c r="D11" s="43"/>
      <c r="E11" s="60" t="s">
        <v>77</v>
      </c>
      <c r="F11" s="71"/>
      <c r="G11" s="40"/>
      <c r="H11" s="38"/>
      <c r="I11" s="39"/>
      <c r="J11" s="39"/>
      <c r="K11" s="39"/>
      <c r="L11" s="40"/>
    </row>
    <row r="12" spans="1:15" x14ac:dyDescent="0.25">
      <c r="A12" s="8" t="s">
        <v>10</v>
      </c>
      <c r="B12" s="24">
        <v>13</v>
      </c>
      <c r="C12" s="14"/>
      <c r="D12" s="44"/>
      <c r="E12" s="62" t="s">
        <v>59</v>
      </c>
      <c r="F12" s="69">
        <v>18998</v>
      </c>
      <c r="G12" s="45"/>
      <c r="H12" s="38"/>
      <c r="I12" s="39"/>
      <c r="J12" s="39"/>
      <c r="K12" s="39"/>
      <c r="L12" s="40"/>
    </row>
    <row r="13" spans="1:15" x14ac:dyDescent="0.25">
      <c r="A13" s="8" t="s">
        <v>4</v>
      </c>
      <c r="B13" s="24">
        <v>0</v>
      </c>
      <c r="C13" s="14"/>
      <c r="D13" s="38"/>
      <c r="E13" s="72" t="s">
        <v>60</v>
      </c>
      <c r="F13" s="73">
        <v>5</v>
      </c>
      <c r="G13" s="38"/>
      <c r="H13" s="38"/>
      <c r="I13" s="38"/>
      <c r="J13" s="38"/>
      <c r="K13" s="38"/>
      <c r="L13" s="38"/>
    </row>
    <row r="14" spans="1:15" x14ac:dyDescent="0.25">
      <c r="A14" s="8" t="s">
        <v>5</v>
      </c>
      <c r="B14" s="24">
        <v>0</v>
      </c>
      <c r="C14" s="14"/>
      <c r="D14" s="36"/>
      <c r="E14" s="62" t="s">
        <v>63</v>
      </c>
      <c r="F14" s="70">
        <v>5</v>
      </c>
      <c r="G14" s="36"/>
      <c r="H14" s="36"/>
      <c r="I14" s="36"/>
      <c r="J14" s="36"/>
      <c r="K14" s="36"/>
      <c r="L14" s="36"/>
    </row>
    <row r="15" spans="1:15" x14ac:dyDescent="0.25">
      <c r="A15" s="8" t="s">
        <v>6</v>
      </c>
      <c r="B15" s="24">
        <v>0</v>
      </c>
      <c r="C15" s="14"/>
      <c r="D15" s="36"/>
      <c r="E15" s="62" t="s">
        <v>50</v>
      </c>
      <c r="F15" s="70">
        <f>(F14+F13)/2</f>
        <v>5</v>
      </c>
      <c r="G15" s="36"/>
      <c r="H15" s="36"/>
      <c r="I15" s="36"/>
      <c r="J15" s="36"/>
      <c r="K15" s="36"/>
      <c r="L15" s="36"/>
    </row>
    <row r="16" spans="1:15" x14ac:dyDescent="0.25">
      <c r="A16" s="8" t="s">
        <v>58</v>
      </c>
      <c r="B16" s="24">
        <v>38</v>
      </c>
      <c r="C16" s="14"/>
      <c r="D16" s="36"/>
      <c r="E16" s="74" t="s">
        <v>51</v>
      </c>
      <c r="F16" s="65">
        <f>F12/F15</f>
        <v>3799.6</v>
      </c>
      <c r="G16" s="36"/>
      <c r="H16" s="36"/>
      <c r="I16" s="36"/>
      <c r="J16" s="36"/>
      <c r="K16" s="36"/>
      <c r="L16" s="36"/>
    </row>
    <row r="17" spans="1:12" x14ac:dyDescent="0.25">
      <c r="A17" s="8" t="s">
        <v>19</v>
      </c>
      <c r="B17" s="12">
        <v>0</v>
      </c>
      <c r="C17" s="11"/>
      <c r="D17" s="36"/>
      <c r="E17" s="72" t="s">
        <v>46</v>
      </c>
      <c r="F17" s="75">
        <f>F16</f>
        <v>3799.6</v>
      </c>
      <c r="G17" s="36"/>
      <c r="H17" s="36"/>
      <c r="I17" s="36"/>
      <c r="J17" s="36"/>
      <c r="K17" s="36"/>
      <c r="L17" s="36"/>
    </row>
    <row r="18" spans="1:12" ht="26.25" customHeight="1" thickBot="1" x14ac:dyDescent="0.3">
      <c r="A18" s="8" t="s">
        <v>20</v>
      </c>
      <c r="B18" s="76">
        <v>0</v>
      </c>
      <c r="C18" s="10"/>
      <c r="D18" s="36"/>
      <c r="E18" s="91" t="s">
        <v>74</v>
      </c>
      <c r="F18" s="92"/>
      <c r="G18" s="36"/>
      <c r="H18" s="36"/>
      <c r="I18" s="36"/>
      <c r="J18" s="36"/>
      <c r="K18" s="36"/>
      <c r="L18" s="36"/>
    </row>
    <row r="19" spans="1:12" x14ac:dyDescent="0.25">
      <c r="A19" s="30" t="s">
        <v>18</v>
      </c>
      <c r="B19" s="76">
        <v>3</v>
      </c>
      <c r="C19" s="10"/>
      <c r="D19" s="36"/>
      <c r="E19" s="66" t="s">
        <v>78</v>
      </c>
      <c r="F19" s="67"/>
      <c r="G19" s="36"/>
      <c r="H19" s="36"/>
      <c r="I19" s="36"/>
      <c r="J19" s="36"/>
      <c r="K19" s="36"/>
      <c r="L19" s="36"/>
    </row>
    <row r="20" spans="1:12" x14ac:dyDescent="0.25">
      <c r="A20" s="30" t="s">
        <v>17</v>
      </c>
      <c r="B20" s="76">
        <v>228325</v>
      </c>
      <c r="C20" s="10"/>
      <c r="D20" s="36"/>
      <c r="E20" s="68" t="s">
        <v>53</v>
      </c>
      <c r="F20" s="69">
        <f>B22</f>
        <v>9</v>
      </c>
      <c r="G20" s="36"/>
      <c r="H20" s="36"/>
      <c r="I20" s="36"/>
      <c r="J20" s="36"/>
      <c r="K20" s="36"/>
      <c r="L20" s="36"/>
    </row>
    <row r="21" spans="1:12" x14ac:dyDescent="0.25">
      <c r="A21" s="53" t="s">
        <v>64</v>
      </c>
      <c r="B21" s="77"/>
      <c r="C21" s="33"/>
      <c r="D21" s="36"/>
      <c r="E21" s="62" t="s">
        <v>55</v>
      </c>
      <c r="F21" s="70">
        <f>B10</f>
        <v>2179</v>
      </c>
      <c r="G21" s="36"/>
      <c r="H21" s="36"/>
      <c r="I21" s="36"/>
      <c r="J21" s="36"/>
      <c r="K21" s="36"/>
      <c r="L21" s="36"/>
    </row>
    <row r="22" spans="1:12" x14ac:dyDescent="0.25">
      <c r="A22" s="8" t="s">
        <v>11</v>
      </c>
      <c r="B22" s="24">
        <v>9</v>
      </c>
      <c r="C22" s="14"/>
      <c r="D22" s="36"/>
      <c r="E22" s="62" t="s">
        <v>54</v>
      </c>
      <c r="F22" s="63">
        <f>F21/F20</f>
        <v>242.11111111111111</v>
      </c>
      <c r="G22" s="36"/>
      <c r="H22" s="36"/>
      <c r="I22" s="36"/>
      <c r="J22" s="36"/>
      <c r="K22" s="36"/>
      <c r="L22" s="36"/>
    </row>
    <row r="23" spans="1:12" x14ac:dyDescent="0.25">
      <c r="A23" s="8" t="s">
        <v>12</v>
      </c>
      <c r="B23" s="24">
        <v>50</v>
      </c>
      <c r="C23" s="14"/>
      <c r="D23" s="36"/>
      <c r="E23" s="68" t="s">
        <v>56</v>
      </c>
      <c r="F23" s="69">
        <v>0</v>
      </c>
      <c r="G23" s="36"/>
      <c r="H23" s="36"/>
      <c r="I23" s="36"/>
      <c r="J23" s="36"/>
      <c r="K23" s="36"/>
      <c r="L23" s="36"/>
    </row>
    <row r="24" spans="1:12" x14ac:dyDescent="0.25">
      <c r="A24" s="31" t="s">
        <v>37</v>
      </c>
      <c r="B24" s="24">
        <v>0</v>
      </c>
      <c r="C24" s="14"/>
      <c r="D24" s="36"/>
      <c r="E24" s="62" t="s">
        <v>57</v>
      </c>
      <c r="F24" s="70">
        <v>0</v>
      </c>
      <c r="G24" s="36"/>
      <c r="H24" s="36"/>
      <c r="I24" s="36"/>
      <c r="J24" s="36"/>
      <c r="K24" s="36"/>
      <c r="L24" s="36"/>
    </row>
    <row r="25" spans="1:12" x14ac:dyDescent="0.25">
      <c r="A25" s="53" t="s">
        <v>65</v>
      </c>
      <c r="B25" s="77"/>
      <c r="C25" s="33"/>
      <c r="D25" s="36"/>
      <c r="E25" s="62" t="s">
        <v>54</v>
      </c>
      <c r="F25" s="65">
        <v>0</v>
      </c>
      <c r="G25" s="36"/>
      <c r="H25" s="36"/>
      <c r="I25" s="36"/>
      <c r="J25" s="36"/>
      <c r="K25" s="36"/>
      <c r="L25" s="36"/>
    </row>
    <row r="26" spans="1:12" ht="26.25" customHeight="1" thickBot="1" x14ac:dyDescent="0.3">
      <c r="A26" s="8" t="s">
        <v>39</v>
      </c>
      <c r="B26" s="24">
        <v>0</v>
      </c>
      <c r="C26" s="14"/>
      <c r="D26" s="36"/>
      <c r="E26" s="89" t="s">
        <v>69</v>
      </c>
      <c r="F26" s="90"/>
      <c r="G26" s="36"/>
      <c r="H26" s="36"/>
      <c r="I26" s="36"/>
      <c r="J26" s="36"/>
      <c r="K26" s="36"/>
      <c r="L26" s="36"/>
    </row>
    <row r="27" spans="1:12" x14ac:dyDescent="0.25">
      <c r="A27" s="8" t="s">
        <v>13</v>
      </c>
      <c r="B27" s="24">
        <v>2</v>
      </c>
      <c r="C27" s="14"/>
      <c r="D27" s="36"/>
      <c r="E27" s="60" t="s">
        <v>79</v>
      </c>
      <c r="F27" s="61"/>
      <c r="G27" s="36"/>
      <c r="H27" s="36"/>
      <c r="I27" s="36"/>
      <c r="J27" s="36"/>
      <c r="K27" s="36"/>
      <c r="L27" s="36"/>
    </row>
    <row r="28" spans="1:12" x14ac:dyDescent="0.25">
      <c r="A28" s="8" t="s">
        <v>8</v>
      </c>
      <c r="B28" s="24">
        <v>5</v>
      </c>
      <c r="C28" s="14"/>
      <c r="D28" s="36"/>
      <c r="E28" s="62" t="s">
        <v>62</v>
      </c>
      <c r="F28" s="63">
        <f>B38</f>
        <v>15733</v>
      </c>
      <c r="G28" s="36"/>
      <c r="H28" s="36"/>
      <c r="I28" s="36"/>
      <c r="J28" s="36"/>
      <c r="K28" s="36"/>
      <c r="L28" s="36"/>
    </row>
    <row r="29" spans="1:12" x14ac:dyDescent="0.25">
      <c r="A29" s="8" t="s">
        <v>7</v>
      </c>
      <c r="B29" s="24">
        <v>62</v>
      </c>
      <c r="C29" s="14"/>
      <c r="D29" s="46"/>
      <c r="E29" s="62" t="s">
        <v>61</v>
      </c>
      <c r="F29" s="63">
        <f>B39</f>
        <v>29153</v>
      </c>
      <c r="G29" s="46"/>
      <c r="H29" s="46"/>
      <c r="I29" s="46"/>
      <c r="J29" s="46"/>
      <c r="K29" s="46"/>
      <c r="L29" s="46"/>
    </row>
    <row r="30" spans="1:12" x14ac:dyDescent="0.25">
      <c r="A30" s="28"/>
      <c r="B30" s="29"/>
      <c r="E30" s="62" t="s">
        <v>66</v>
      </c>
      <c r="F30" s="64">
        <f>F28-F29</f>
        <v>-13420</v>
      </c>
    </row>
    <row r="31" spans="1:12" x14ac:dyDescent="0.25">
      <c r="A31" s="28"/>
      <c r="B31" s="29"/>
      <c r="E31" s="62" t="s">
        <v>67</v>
      </c>
      <c r="F31" s="65">
        <f>F29/F28</f>
        <v>1.8529841733935042</v>
      </c>
    </row>
    <row r="32" spans="1:12" ht="25.5" customHeight="1" thickBot="1" x14ac:dyDescent="0.3">
      <c r="A32" s="28"/>
      <c r="B32" s="29"/>
      <c r="E32" s="87" t="s">
        <v>75</v>
      </c>
      <c r="F32" s="88"/>
    </row>
    <row r="33" spans="1:12" x14ac:dyDescent="0.25">
      <c r="E33" s="59"/>
      <c r="F33" s="59"/>
    </row>
    <row r="35" spans="1:12" s="1" customFormat="1" x14ac:dyDescent="0.25">
      <c r="A35" s="81" t="s">
        <v>24</v>
      </c>
      <c r="B35" s="81"/>
      <c r="C35" s="82" t="s">
        <v>42</v>
      </c>
      <c r="D35" s="83"/>
      <c r="E35" s="83"/>
      <c r="F35" s="83"/>
      <c r="G35" s="83"/>
      <c r="H35" s="56"/>
      <c r="I35" s="56"/>
      <c r="J35" s="56" t="s">
        <v>70</v>
      </c>
      <c r="K35" s="56"/>
      <c r="L35" s="56"/>
    </row>
    <row r="36" spans="1:12" x14ac:dyDescent="0.25">
      <c r="A36" s="8" t="s">
        <v>26</v>
      </c>
      <c r="B36" s="10">
        <f>B10</f>
        <v>2179</v>
      </c>
    </row>
    <row r="37" spans="1:12" x14ac:dyDescent="0.25">
      <c r="A37" s="8" t="s">
        <v>36</v>
      </c>
      <c r="B37" s="10">
        <v>1500</v>
      </c>
    </row>
    <row r="38" spans="1:12" x14ac:dyDescent="0.25">
      <c r="A38" s="15" t="s">
        <v>1</v>
      </c>
      <c r="B38" s="13">
        <v>15733</v>
      </c>
    </row>
    <row r="39" spans="1:12" x14ac:dyDescent="0.25">
      <c r="A39" s="15" t="s">
        <v>40</v>
      </c>
      <c r="B39" s="13">
        <v>29153</v>
      </c>
    </row>
    <row r="40" spans="1:12" x14ac:dyDescent="0.25">
      <c r="A40" s="15" t="s">
        <v>41</v>
      </c>
      <c r="B40" s="13">
        <v>230392</v>
      </c>
    </row>
    <row r="41" spans="1:12" x14ac:dyDescent="0.25">
      <c r="A41" s="15" t="s">
        <v>27</v>
      </c>
      <c r="B41" s="55">
        <v>0</v>
      </c>
    </row>
    <row r="42" spans="1:12" x14ac:dyDescent="0.25">
      <c r="A42" s="15" t="s">
        <v>28</v>
      </c>
      <c r="B42" s="16">
        <v>0</v>
      </c>
    </row>
    <row r="43" spans="1:12" x14ac:dyDescent="0.25">
      <c r="A43" s="15" t="s">
        <v>68</v>
      </c>
      <c r="B43" s="16">
        <v>0</v>
      </c>
    </row>
    <row r="44" spans="1:12" x14ac:dyDescent="0.25">
      <c r="A44" s="15" t="s">
        <v>29</v>
      </c>
      <c r="B44" s="16">
        <v>0</v>
      </c>
    </row>
    <row r="45" spans="1:12" x14ac:dyDescent="0.25">
      <c r="A45" s="15" t="s">
        <v>30</v>
      </c>
      <c r="B45" s="16">
        <v>0</v>
      </c>
    </row>
    <row r="46" spans="1:12" x14ac:dyDescent="0.25">
      <c r="A46" s="8" t="s">
        <v>21</v>
      </c>
      <c r="B46" s="16">
        <v>111066469</v>
      </c>
    </row>
    <row r="47" spans="1:12" x14ac:dyDescent="0.25">
      <c r="A47" s="8" t="s">
        <v>25</v>
      </c>
      <c r="B47" s="17">
        <f>B46/60</f>
        <v>1851107.8166666667</v>
      </c>
    </row>
    <row r="48" spans="1:12" x14ac:dyDescent="0.25">
      <c r="A48" s="8" t="s">
        <v>22</v>
      </c>
      <c r="B48" s="12">
        <v>0</v>
      </c>
    </row>
    <row r="49" spans="1:2" x14ac:dyDescent="0.25">
      <c r="A49" s="8" t="s">
        <v>23</v>
      </c>
      <c r="B49" s="12">
        <v>0</v>
      </c>
    </row>
    <row r="50" spans="1:2" x14ac:dyDescent="0.25">
      <c r="A50" s="8" t="s">
        <v>0</v>
      </c>
      <c r="B50" s="12">
        <v>36000</v>
      </c>
    </row>
    <row r="51" spans="1:2" x14ac:dyDescent="0.25">
      <c r="A51" s="9" t="s">
        <v>43</v>
      </c>
      <c r="B51" s="13">
        <f>SUM(B38:B45,B43)</f>
        <v>275278</v>
      </c>
    </row>
    <row r="52" spans="1:2" x14ac:dyDescent="0.25">
      <c r="A52" s="34"/>
      <c r="B52" s="35"/>
    </row>
    <row r="53" spans="1:2" x14ac:dyDescent="0.25">
      <c r="A53" s="34"/>
      <c r="B53" s="35"/>
    </row>
    <row r="54" spans="1:2" x14ac:dyDescent="0.25">
      <c r="A54" s="34"/>
      <c r="B54" s="35"/>
    </row>
    <row r="55" spans="1:2" x14ac:dyDescent="0.25">
      <c r="A55" s="34"/>
      <c r="B55" s="35"/>
    </row>
    <row r="56" spans="1:2" x14ac:dyDescent="0.25">
      <c r="A56" s="34"/>
      <c r="B56" s="35"/>
    </row>
    <row r="57" spans="1:2" x14ac:dyDescent="0.25">
      <c r="A57" s="34"/>
      <c r="B57" s="35"/>
    </row>
    <row r="58" spans="1:2" x14ac:dyDescent="0.25">
      <c r="A58" s="34"/>
      <c r="B58" s="35"/>
    </row>
    <row r="59" spans="1:2" x14ac:dyDescent="0.25">
      <c r="A59" s="34"/>
      <c r="B59" s="35"/>
    </row>
    <row r="60" spans="1:2" x14ac:dyDescent="0.25">
      <c r="A60" s="34"/>
      <c r="B60" s="35"/>
    </row>
    <row r="61" spans="1:2" x14ac:dyDescent="0.25">
      <c r="A61" s="34"/>
      <c r="B61" s="35"/>
    </row>
    <row r="62" spans="1:2" x14ac:dyDescent="0.25">
      <c r="A62" s="34"/>
      <c r="B62" s="35"/>
    </row>
    <row r="63" spans="1:2" x14ac:dyDescent="0.25">
      <c r="A63" s="34"/>
      <c r="B63" s="35"/>
    </row>
    <row r="64" spans="1:2" x14ac:dyDescent="0.25">
      <c r="A64" s="34"/>
      <c r="B64" s="35"/>
    </row>
    <row r="65" spans="1:14" x14ac:dyDescent="0.25">
      <c r="A65" s="34"/>
      <c r="B65" s="35"/>
    </row>
    <row r="66" spans="1:14" x14ac:dyDescent="0.25">
      <c r="A66" s="34"/>
      <c r="B66" s="35"/>
    </row>
    <row r="67" spans="1:14" x14ac:dyDescent="0.25">
      <c r="A67" s="34"/>
      <c r="B67" s="35"/>
    </row>
    <row r="68" spans="1:14" x14ac:dyDescent="0.25">
      <c r="A68" s="34"/>
      <c r="B68" s="35"/>
    </row>
    <row r="70" spans="1:14" x14ac:dyDescent="0.25">
      <c r="A70" s="80" t="s">
        <v>31</v>
      </c>
      <c r="B70" s="80"/>
      <c r="C70" s="84" t="s">
        <v>44</v>
      </c>
      <c r="D70" s="85"/>
      <c r="E70" s="85"/>
      <c r="F70" s="85"/>
      <c r="G70" s="85"/>
      <c r="H70" s="57"/>
      <c r="I70" s="57"/>
      <c r="J70" s="57"/>
      <c r="K70" s="57"/>
      <c r="L70" s="57"/>
    </row>
    <row r="71" spans="1:14" s="3" customFormat="1" ht="12" x14ac:dyDescent="0.2">
      <c r="A71" s="27"/>
      <c r="B71" s="23"/>
      <c r="K71" s="4"/>
      <c r="L71" s="4"/>
      <c r="M71" s="4"/>
      <c r="N71" s="4"/>
    </row>
    <row r="72" spans="1:14" s="2" customFormat="1" x14ac:dyDescent="0.25">
      <c r="A72" s="27"/>
      <c r="B72" s="23"/>
      <c r="K72" s="5"/>
      <c r="L72" s="5"/>
      <c r="M72" s="5"/>
    </row>
    <row r="73" spans="1:14" s="2" customFormat="1" x14ac:dyDescent="0.25">
      <c r="A73" s="27"/>
      <c r="B73" s="23"/>
    </row>
    <row r="74" spans="1:14" s="2" customFormat="1" x14ac:dyDescent="0.25">
      <c r="A74" s="25"/>
      <c r="B74" s="23"/>
    </row>
    <row r="75" spans="1:14" s="2" customFormat="1" x14ac:dyDescent="0.25">
      <c r="A75" s="26"/>
      <c r="B75" s="24"/>
    </row>
    <row r="76" spans="1:14" s="2" customFormat="1" x14ac:dyDescent="0.25">
      <c r="A76" s="18" t="s">
        <v>34</v>
      </c>
      <c r="B76" s="13">
        <f>SUM(B71:B75)</f>
        <v>0</v>
      </c>
    </row>
    <row r="77" spans="1:14" s="2" customFormat="1" x14ac:dyDescent="0.25">
      <c r="A77" s="19"/>
      <c r="B77" s="20"/>
    </row>
    <row r="78" spans="1:14" s="2" customFormat="1" x14ac:dyDescent="0.25">
      <c r="A78" s="19"/>
      <c r="B78" s="20"/>
    </row>
    <row r="79" spans="1:14" s="2" customFormat="1" x14ac:dyDescent="0.25">
      <c r="A79" s="19"/>
      <c r="B79" s="20"/>
    </row>
    <row r="80" spans="1:14" s="2" customFormat="1" x14ac:dyDescent="0.25">
      <c r="A80" s="19"/>
      <c r="B80" s="20"/>
    </row>
    <row r="81" spans="1:2" s="2" customFormat="1" x14ac:dyDescent="0.25">
      <c r="A81" s="21"/>
      <c r="B81" s="22"/>
    </row>
    <row r="82" spans="1:2" s="2" customFormat="1" x14ac:dyDescent="0.25">
      <c r="A82" s="21"/>
      <c r="B82" s="22"/>
    </row>
    <row r="83" spans="1:2" s="2" customFormat="1" x14ac:dyDescent="0.25">
      <c r="A83" s="21"/>
      <c r="B83" s="22"/>
    </row>
    <row r="84" spans="1:2" s="2" customFormat="1" x14ac:dyDescent="0.25">
      <c r="A84" s="21"/>
      <c r="B84" s="22"/>
    </row>
    <row r="85" spans="1:2" s="2" customFormat="1" x14ac:dyDescent="0.25">
      <c r="A85" s="21"/>
      <c r="B85" s="22"/>
    </row>
    <row r="86" spans="1:2" s="2" customFormat="1" x14ac:dyDescent="0.25"/>
    <row r="87" spans="1:2" s="2" customFormat="1" x14ac:dyDescent="0.25">
      <c r="A87" s="6"/>
      <c r="B87" s="7"/>
    </row>
    <row r="88" spans="1:2" s="2" customFormat="1" x14ac:dyDescent="0.25">
      <c r="A88" s="6"/>
      <c r="B88" s="7"/>
    </row>
    <row r="89" spans="1:2" s="2" customFormat="1" x14ac:dyDescent="0.25">
      <c r="A89" s="6"/>
      <c r="B89" s="7"/>
    </row>
    <row r="90" spans="1:2" s="2" customFormat="1" x14ac:dyDescent="0.25"/>
    <row r="91" spans="1:2" s="2" customFormat="1" x14ac:dyDescent="0.25"/>
  </sheetData>
  <mergeCells count="9">
    <mergeCell ref="A70:B70"/>
    <mergeCell ref="A35:B35"/>
    <mergeCell ref="C35:G35"/>
    <mergeCell ref="C70:G70"/>
    <mergeCell ref="A1:G1"/>
    <mergeCell ref="E32:F32"/>
    <mergeCell ref="E26:F26"/>
    <mergeCell ref="E18:F18"/>
    <mergeCell ref="E10:F10"/>
  </mergeCells>
  <pageMargins left="0.25" right="0.25" top="0.75" bottom="0.75" header="0.3" footer="0.3"/>
  <pageSetup paperSize="1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IndicadoresSeguridad</vt:lpstr>
    </vt:vector>
  </TitlesOfParts>
  <Company>Amazon.com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Amazon</dc:creator>
  <cp:lastModifiedBy>Victor Hugo Garcia</cp:lastModifiedBy>
  <cp:lastPrinted>2018-02-08T00:01:38Z</cp:lastPrinted>
  <dcterms:created xsi:type="dcterms:W3CDTF">2017-09-13T18:15:39Z</dcterms:created>
  <dcterms:modified xsi:type="dcterms:W3CDTF">2018-04-28T01:43:30Z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ee580414-374f-4418-b127-758f40dcfdbe</vt:lpwstr>
  </property>
</Properties>
</file>